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firstcommunitysc1-my.sharepoint.com/personal/akellogg_firstcommunitysc_com/Documents/Documents/U Drive Files/Crisis Communication/COVID-19/"/>
    </mc:Choice>
  </mc:AlternateContent>
  <xr:revisionPtr revIDLastSave="0" documentId="8_{4B77FEE7-8C1D-48A3-BDFA-3899D67ED3A2}" xr6:coauthVersionLast="45" xr6:coauthVersionMax="45" xr10:uidLastSave="{00000000-0000-0000-0000-000000000000}"/>
  <bookViews>
    <workbookView xWindow="-110" yWindow="-110" windowWidth="19420" windowHeight="10420" xr2:uid="{00000000-000D-0000-FFFF-FFFF00000000}"/>
  </bookViews>
  <sheets>
    <sheet name="Loan and Forgiveness Workshee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D17" i="1" s="1"/>
  <c r="C16" i="1"/>
  <c r="C15" i="1"/>
  <c r="C14" i="1"/>
  <c r="C50" i="1" l="1"/>
  <c r="C51" i="1" s="1"/>
  <c r="D14" i="1"/>
  <c r="D15" i="1"/>
  <c r="D16" i="1"/>
  <c r="D13" i="1"/>
  <c r="D42" i="1"/>
  <c r="D19" i="1" l="1"/>
  <c r="D21" i="1" s="1"/>
  <c r="D23" i="1" s="1"/>
  <c r="D51" i="1"/>
  <c r="D55" i="1" s="1"/>
  <c r="D57" i="1" l="1"/>
  <c r="D59" i="1" s="1"/>
</calcChain>
</file>

<file path=xl/sharedStrings.xml><?xml version="1.0" encoding="utf-8"?>
<sst xmlns="http://schemas.openxmlformats.org/spreadsheetml/2006/main" count="63" uniqueCount="63">
  <si>
    <t>SMALL BUSINESS INTERRUPTION LOANS</t>
  </si>
  <si>
    <t>Estimated Maximum Loan Availability and Forgiveness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</si>
  <si>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</si>
  <si>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</si>
  <si>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</si>
  <si>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</si>
  <si>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</si>
  <si>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</si>
  <si>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</si>
  <si>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</si>
  <si>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</si>
  <si>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</si>
  <si>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</si>
  <si>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</si>
  <si>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</si>
  <si>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</si>
  <si>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</si>
  <si>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</si>
  <si>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</si>
  <si>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</si>
  <si>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</si>
  <si>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</si>
  <si>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</si>
  <si>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</si>
  <si>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</si>
  <si>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</si>
  <si>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</si>
  <si>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</si>
  <si>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</si>
  <si>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</si>
  <si>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</si>
  <si>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</si>
  <si>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</si>
  <si>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</si>
  <si>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</si>
  <si>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</si>
  <si>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</si>
  <si>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</si>
  <si>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</si>
  <si>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</si>
  <si>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</si>
  <si>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</si>
  <si>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</si>
  <si>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</si>
  <si>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</si>
  <si>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</si>
  <si>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</si>
  <si>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</si>
  <si>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</si>
  <si>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</si>
  <si>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</si>
  <si>
    <t>Q1</t>
  </si>
  <si>
    <t>Q2</t>
  </si>
  <si>
    <t>Q3</t>
  </si>
  <si>
    <t>Q4</t>
  </si>
  <si>
    <t>Fill in each Quarter with the IRS Quarterly Tax Form Information</t>
  </si>
  <si>
    <t>Subtract difference over $100,000 for each employee</t>
  </si>
  <si>
    <t xml:space="preserve">NOTE:  This calculator is for illustrative purposes only and the final calculation may be different. Yellow highlighted cells represent variables that should be completed with final client data. Filled in amounts are for demonstrative purposes only. </t>
  </si>
  <si>
    <t>These fields will auto-calculate or fill in annual figures</t>
  </si>
  <si>
    <t>Represents the maximum amount a qualified borrower may have forgiven.</t>
  </si>
  <si>
    <t>Maximum Loan Amount:</t>
  </si>
  <si>
    <t xml:space="preserve"> Utilities </t>
  </si>
  <si>
    <t xml:space="preserve">*** Compensation reduction does not apply to any employee who, during any pay period in 2019, earned wages or salary at an annualized rate of pay in an amount of more than $100,000.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</si>
</sst>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sz val="10"/>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6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167" fontId="0" fillId="0" borderId="0" xfId="1" applyNumberFormat="1" applyFont="1" applyAlignment="1">
      <alignment horizontal="center"/>
    </xf>
    <xf numFmtId="165" fontId="0" fillId="2" borderId="0" xfId="1" applyNumberFormat="1" applyFont="1" applyFill="1" applyAlignment="1">
      <alignment horizontal="center"/>
    </xf>
    <xf numFmtId="165" fontId="4" fillId="0" borderId="1" xfId="1" applyNumberFormat="1" applyFont="1" applyFill="1" applyBorder="1" applyAlignment="1">
      <alignment horizontal="center" vertical="center" wrapText="1"/>
    </xf>
    <xf numFmtId="165" fontId="0" fillId="0" borderId="0" xfId="1" applyNumberFormat="1" applyFont="1" applyFill="1"/>
    <xf numFmtId="166" fontId="0" fillId="0" borderId="0" xfId="2" applyNumberFormat="1" applyFont="1" applyFill="1"/>
    <xf numFmtId="38" fontId="0" fillId="0" borderId="0" xfId="1" applyNumberFormat="1" applyFont="1"/>
    <xf numFmtId="0" fontId="12" fillId="0" borderId="0" xfId="0" applyFont="1"/>
    <xf numFmtId="165" fontId="5" fillId="0" borderId="0" xfId="1" applyNumberFormat="1" applyFont="1" applyAlignment="1">
      <alignment horizontal="left" vertical="center" wrapText="1"/>
    </xf>
    <xf numFmtId="165" fontId="4" fillId="0" borderId="0" xfId="1" applyNumberFormat="1" applyFont="1" applyAlignment="1">
      <alignment horizontal="center"/>
    </xf>
    <xf numFmtId="165" fontId="3" fillId="0" borderId="2" xfId="1" applyNumberFormat="1" applyFont="1" applyBorder="1" applyAlignment="1">
      <alignment horizontal="center"/>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0" fillId="0" borderId="0" xfId="1" applyNumberFormat="1" applyFont="1" applyAlignment="1">
      <alignment horizontal="center" wrapText="1"/>
    </xf>
    <xf numFmtId="165" fontId="5" fillId="0" borderId="0" xfId="1" applyNumberFormat="1" applyFont="1" applyAlignment="1">
      <alignment horizontal="left" vertical="center"/>
    </xf>
    <xf numFmtId="165" fontId="2" fillId="2" borderId="0" xfId="1" applyNumberFormat="1" applyFont="1" applyFill="1" applyAlignment="1">
      <alignment horizontal="center" wrapText="1"/>
    </xf>
    <xf numFmtId="165" fontId="11" fillId="4" borderId="0" xfId="1" applyNumberFormat="1" applyFont="1" applyFill="1" applyAlignment="1">
      <alignment horizontal="center" vertical="center" wrapText="1"/>
    </xf>
    <xf numFmtId="165" fontId="4" fillId="2" borderId="0" xfId="1" applyNumberFormat="1" applyFont="1" applyFill="1" applyAlignment="1">
      <alignment horizontal="center" vertical="center" wrapText="1"/>
    </xf>
    <xf numFmtId="165" fontId="4" fillId="2" borderId="1" xfId="1"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tabSelected="1" zoomScale="115" zoomScaleNormal="115" workbookViewId="0">
      <selection activeCell="G13" sqref="G13"/>
    </sheetView>
  </sheetViews>
  <sheetFormatPr defaultColWidth="8.81640625" defaultRowHeight="14.5" x14ac:dyDescent="0.35"/>
  <cols>
    <col min="1" max="1" width="68.7265625" style="1" customWidth="1"/>
    <col min="2" max="2" width="9.7265625" style="1" customWidth="1"/>
    <col min="3" max="3" width="15.36328125" style="1" customWidth="1"/>
    <col min="4" max="4" width="13.1796875" style="1" customWidth="1"/>
    <col min="5" max="5" width="8.81640625" style="1"/>
    <col min="6" max="6" width="9.26953125" style="1" bestFit="1" customWidth="1"/>
    <col min="7" max="16384" width="8.81640625" style="1"/>
  </cols>
  <sheetData>
    <row r="1" spans="1:12" ht="15.5" x14ac:dyDescent="0.35">
      <c r="A1" s="54" t="s">
        <v>0</v>
      </c>
      <c r="B1" s="54"/>
      <c r="C1" s="54"/>
      <c r="D1" s="54"/>
    </row>
    <row r="2" spans="1:12" ht="15.5" x14ac:dyDescent="0.35">
      <c r="A2" s="54" t="s">
        <v>24</v>
      </c>
      <c r="B2" s="54"/>
      <c r="C2" s="54"/>
      <c r="D2" s="54"/>
    </row>
    <row r="3" spans="1:12" ht="15.5" x14ac:dyDescent="0.35">
      <c r="A3" s="54" t="s">
        <v>1</v>
      </c>
      <c r="B3" s="54"/>
      <c r="C3" s="54"/>
      <c r="D3" s="54"/>
    </row>
    <row r="4" spans="1:12" ht="15" customHeight="1" x14ac:dyDescent="0.35">
      <c r="A4" s="59" t="s">
        <v>57</v>
      </c>
      <c r="B4" s="59"/>
      <c r="C4" s="59"/>
      <c r="D4" s="59"/>
    </row>
    <row r="5" spans="1:12" x14ac:dyDescent="0.35">
      <c r="A5" s="60"/>
      <c r="B5" s="60"/>
      <c r="C5" s="60"/>
      <c r="D5" s="60"/>
    </row>
    <row r="6" spans="1:12" s="46" customFormat="1" x14ac:dyDescent="0.35">
      <c r="A6" s="45"/>
      <c r="B6" s="45"/>
      <c r="C6" s="45"/>
      <c r="D6" s="45"/>
    </row>
    <row r="7" spans="1:12" ht="15.5" x14ac:dyDescent="0.35">
      <c r="A7" s="52" t="s">
        <v>5</v>
      </c>
      <c r="B7" s="52"/>
      <c r="C7" s="52"/>
      <c r="D7" s="52"/>
    </row>
    <row r="8" spans="1:12" x14ac:dyDescent="0.35">
      <c r="A8" s="51" t="s">
        <v>8</v>
      </c>
      <c r="B8" s="51"/>
      <c r="C8" s="51"/>
      <c r="D8" s="51"/>
    </row>
    <row r="9" spans="1:12" ht="24.75" customHeight="1" x14ac:dyDescent="0.35">
      <c r="C9" s="34" t="s">
        <v>25</v>
      </c>
      <c r="D9" s="34" t="s">
        <v>3</v>
      </c>
    </row>
    <row r="10" spans="1:12" ht="15" customHeight="1" x14ac:dyDescent="0.35">
      <c r="A10" s="4" t="s">
        <v>60</v>
      </c>
      <c r="C10" s="58" t="s">
        <v>58</v>
      </c>
      <c r="F10" s="55" t="s">
        <v>55</v>
      </c>
      <c r="G10" s="55"/>
      <c r="H10" s="55"/>
      <c r="I10" s="55"/>
      <c r="J10" s="57" t="s">
        <v>56</v>
      </c>
      <c r="K10" s="57"/>
      <c r="L10" s="57"/>
    </row>
    <row r="11" spans="1:12" ht="15" customHeight="1" x14ac:dyDescent="0.35">
      <c r="A11" s="1" t="s">
        <v>46</v>
      </c>
      <c r="C11" s="58"/>
      <c r="F11" s="55"/>
      <c r="G11" s="55"/>
      <c r="H11" s="55"/>
      <c r="I11" s="55"/>
      <c r="J11" s="57"/>
      <c r="K11" s="57"/>
      <c r="L11" s="57"/>
    </row>
    <row r="12" spans="1:12" ht="31.5" customHeight="1" x14ac:dyDescent="0.35">
      <c r="A12" s="42" t="s">
        <v>26</v>
      </c>
      <c r="C12" s="58"/>
      <c r="D12" s="2"/>
      <c r="F12" s="44" t="s">
        <v>51</v>
      </c>
      <c r="G12" s="44" t="s">
        <v>52</v>
      </c>
      <c r="H12" s="44" t="s">
        <v>53</v>
      </c>
      <c r="I12" s="44" t="s">
        <v>54</v>
      </c>
      <c r="J12" s="57"/>
      <c r="K12" s="57"/>
      <c r="L12" s="57"/>
    </row>
    <row r="13" spans="1:12" x14ac:dyDescent="0.35">
      <c r="A13" s="42" t="s">
        <v>50</v>
      </c>
      <c r="C13" s="5">
        <v>475000</v>
      </c>
      <c r="D13" s="2">
        <f>C13/12</f>
        <v>39583.333333333336</v>
      </c>
      <c r="F13" s="43">
        <v>500000</v>
      </c>
      <c r="G13" s="43"/>
      <c r="H13" s="43"/>
      <c r="I13" s="43"/>
      <c r="J13" s="48">
        <v>-25000</v>
      </c>
    </row>
    <row r="14" spans="1:12" x14ac:dyDescent="0.35">
      <c r="A14" s="42" t="s">
        <v>9</v>
      </c>
      <c r="C14" s="5">
        <f t="shared" ref="C14:C17" si="0">SUM(F14:I14)</f>
        <v>5000</v>
      </c>
      <c r="D14" s="1">
        <f t="shared" ref="D14:D17" si="1">C14/12</f>
        <v>416.66666666666669</v>
      </c>
      <c r="F14" s="43">
        <v>5000</v>
      </c>
      <c r="G14" s="43"/>
      <c r="H14" s="43"/>
      <c r="I14" s="43"/>
    </row>
    <row r="15" spans="1:12" x14ac:dyDescent="0.35">
      <c r="A15" s="42" t="s">
        <v>28</v>
      </c>
      <c r="C15" s="5">
        <f t="shared" si="0"/>
        <v>3000</v>
      </c>
      <c r="D15" s="1">
        <f t="shared" si="1"/>
        <v>250</v>
      </c>
      <c r="F15" s="43">
        <v>3000</v>
      </c>
      <c r="G15" s="43"/>
      <c r="H15" s="43"/>
      <c r="I15" s="43"/>
    </row>
    <row r="16" spans="1:12" x14ac:dyDescent="0.35">
      <c r="A16" s="42" t="s">
        <v>27</v>
      </c>
      <c r="C16" s="5">
        <f t="shared" si="0"/>
        <v>2000</v>
      </c>
      <c r="D16" s="1">
        <f t="shared" si="1"/>
        <v>166.66666666666666</v>
      </c>
      <c r="F16" s="43">
        <v>2000</v>
      </c>
      <c r="G16" s="43"/>
      <c r="H16" s="43"/>
      <c r="I16" s="43"/>
    </row>
    <row r="17" spans="1:9" x14ac:dyDescent="0.35">
      <c r="A17" s="42" t="s">
        <v>29</v>
      </c>
      <c r="C17" s="5">
        <f t="shared" si="0"/>
        <v>25000</v>
      </c>
      <c r="D17" s="1">
        <f t="shared" si="1"/>
        <v>2083.3333333333335</v>
      </c>
      <c r="F17" s="43">
        <v>25000</v>
      </c>
      <c r="G17" s="43"/>
      <c r="H17" s="43"/>
      <c r="I17" s="43"/>
    </row>
    <row r="18" spans="1:9" x14ac:dyDescent="0.35">
      <c r="A18" s="42" t="s">
        <v>30</v>
      </c>
      <c r="C18" s="47"/>
      <c r="D18" s="3"/>
      <c r="F18" s="43"/>
      <c r="G18" s="43"/>
      <c r="H18" s="43"/>
      <c r="I18" s="43"/>
    </row>
    <row r="19" spans="1:9" x14ac:dyDescent="0.35">
      <c r="C19" s="18"/>
      <c r="D19" s="1">
        <f>SUM(D12:D18)</f>
        <v>42500</v>
      </c>
    </row>
    <row r="20" spans="1:9" x14ac:dyDescent="0.35">
      <c r="D20" s="36">
        <v>2.5</v>
      </c>
    </row>
    <row r="21" spans="1:9" s="8" customFormat="1" x14ac:dyDescent="0.35">
      <c r="A21" s="8" t="s">
        <v>2</v>
      </c>
      <c r="C21" s="24" t="s">
        <v>6</v>
      </c>
      <c r="D21" s="20">
        <f>D19*D20</f>
        <v>106250</v>
      </c>
    </row>
    <row r="22" spans="1:9" x14ac:dyDescent="0.35">
      <c r="C22" s="7"/>
    </row>
    <row r="23" spans="1:9" s="4" customFormat="1" ht="15" thickBot="1" x14ac:dyDescent="0.4">
      <c r="A23" s="37" t="s">
        <v>20</v>
      </c>
      <c r="B23" s="37"/>
      <c r="C23" s="38" t="s">
        <v>19</v>
      </c>
      <c r="D23" s="39">
        <f>IF(D21&lt;10000000,D21,10000000)</f>
        <v>106250</v>
      </c>
    </row>
    <row r="24" spans="1:9" ht="15" thickTop="1" x14ac:dyDescent="0.35"/>
    <row r="25" spans="1:9" x14ac:dyDescent="0.35">
      <c r="A25" s="4" t="s">
        <v>32</v>
      </c>
      <c r="B25" s="4"/>
    </row>
    <row r="26" spans="1:9" x14ac:dyDescent="0.35">
      <c r="A26" s="1" t="s">
        <v>31</v>
      </c>
    </row>
    <row r="27" spans="1:9" x14ac:dyDescent="0.35">
      <c r="A27" s="1" t="s">
        <v>33</v>
      </c>
    </row>
    <row r="28" spans="1:9" x14ac:dyDescent="0.35">
      <c r="A28" s="1" t="s">
        <v>34</v>
      </c>
    </row>
    <row r="29" spans="1:9" x14ac:dyDescent="0.35">
      <c r="A29" s="1" t="s">
        <v>36</v>
      </c>
    </row>
    <row r="30" spans="1:9" x14ac:dyDescent="0.35">
      <c r="A30" s="1" t="s">
        <v>4</v>
      </c>
    </row>
    <row r="31" spans="1:9" x14ac:dyDescent="0.35">
      <c r="A31" s="1" t="s">
        <v>35</v>
      </c>
    </row>
    <row r="33" spans="1:4" ht="15.5" x14ac:dyDescent="0.35">
      <c r="A33" s="52" t="s">
        <v>7</v>
      </c>
      <c r="B33" s="52"/>
      <c r="C33" s="52"/>
      <c r="D33" s="52"/>
    </row>
    <row r="34" spans="1:4" x14ac:dyDescent="0.35">
      <c r="A34" s="51" t="s">
        <v>59</v>
      </c>
      <c r="B34" s="51"/>
      <c r="C34" s="51"/>
      <c r="D34" s="51"/>
    </row>
    <row r="36" spans="1:4" x14ac:dyDescent="0.35">
      <c r="A36" s="4" t="s">
        <v>42</v>
      </c>
      <c r="B36" s="4"/>
    </row>
    <row r="37" spans="1:4" x14ac:dyDescent="0.35">
      <c r="A37" s="10" t="s">
        <v>37</v>
      </c>
      <c r="B37" s="10"/>
      <c r="D37" s="5">
        <v>310000</v>
      </c>
    </row>
    <row r="38" spans="1:4" x14ac:dyDescent="0.35">
      <c r="A38" s="10" t="s">
        <v>44</v>
      </c>
      <c r="B38" s="10"/>
      <c r="D38" s="5">
        <v>30000</v>
      </c>
    </row>
    <row r="39" spans="1:4" x14ac:dyDescent="0.35">
      <c r="A39" s="10" t="s">
        <v>38</v>
      </c>
      <c r="B39" s="10"/>
      <c r="D39" s="6">
        <v>45000</v>
      </c>
    </row>
    <row r="40" spans="1:4" x14ac:dyDescent="0.35">
      <c r="A40" s="49" t="s">
        <v>61</v>
      </c>
      <c r="B40" s="10"/>
      <c r="D40" s="6">
        <v>15000</v>
      </c>
    </row>
    <row r="41" spans="1:4" s="9" customFormat="1" ht="15" customHeight="1" x14ac:dyDescent="0.35">
      <c r="A41" s="53" t="s">
        <v>43</v>
      </c>
      <c r="B41" s="53"/>
      <c r="D41" s="27">
        <v>6000</v>
      </c>
    </row>
    <row r="42" spans="1:4" s="13" customFormat="1" ht="15" customHeight="1" x14ac:dyDescent="0.35">
      <c r="A42" s="12" t="s">
        <v>10</v>
      </c>
      <c r="B42" s="12"/>
      <c r="D42" s="17">
        <f>SUM(D37:D41)</f>
        <v>406000</v>
      </c>
    </row>
    <row r="43" spans="1:4" s="13" customFormat="1" ht="15" customHeight="1" x14ac:dyDescent="0.35">
      <c r="A43" s="12"/>
      <c r="B43" s="12"/>
      <c r="D43" s="12"/>
    </row>
    <row r="44" spans="1:4" s="9" customFormat="1" ht="15" customHeight="1" x14ac:dyDescent="0.35">
      <c r="A44" s="14" t="s">
        <v>11</v>
      </c>
      <c r="B44" s="14"/>
      <c r="D44" s="11"/>
    </row>
    <row r="45" spans="1:4" s="9" customFormat="1" ht="15" customHeight="1" x14ac:dyDescent="0.35">
      <c r="A45" s="15" t="s">
        <v>13</v>
      </c>
      <c r="B45" s="15"/>
      <c r="D45" s="11"/>
    </row>
    <row r="46" spans="1:4" s="9" customFormat="1" ht="15" customHeight="1" x14ac:dyDescent="0.35">
      <c r="A46" s="11" t="s">
        <v>12</v>
      </c>
      <c r="B46" s="11"/>
      <c r="D46" s="11"/>
    </row>
    <row r="47" spans="1:4" s="9" customFormat="1" ht="15.75" customHeight="1" x14ac:dyDescent="0.25">
      <c r="A47" s="42" t="s">
        <v>47</v>
      </c>
      <c r="B47" s="29"/>
      <c r="C47" s="26">
        <v>32</v>
      </c>
    </row>
    <row r="48" spans="1:4" s="9" customFormat="1" ht="15" customHeight="1" x14ac:dyDescent="0.25">
      <c r="A48" s="15" t="s">
        <v>39</v>
      </c>
      <c r="B48" s="29"/>
      <c r="C48" s="41"/>
    </row>
    <row r="49" spans="1:4" s="9" customFormat="1" ht="15" customHeight="1" x14ac:dyDescent="0.35">
      <c r="A49" s="11" t="s">
        <v>40</v>
      </c>
      <c r="B49" s="40">
        <v>41</v>
      </c>
      <c r="C49" s="41"/>
    </row>
    <row r="50" spans="1:4" s="9" customFormat="1" ht="15" customHeight="1" x14ac:dyDescent="0.35">
      <c r="A50" s="42" t="s">
        <v>48</v>
      </c>
      <c r="B50" s="40">
        <v>38</v>
      </c>
      <c r="C50" s="41">
        <f>IF(B50&lt;B49,B50,B49)</f>
        <v>38</v>
      </c>
    </row>
    <row r="51" spans="1:4" s="9" customFormat="1" ht="15" customHeight="1" x14ac:dyDescent="0.35">
      <c r="A51" s="11" t="s">
        <v>14</v>
      </c>
      <c r="C51" s="16">
        <f>1-(C47/C50)</f>
        <v>0.15789473684210531</v>
      </c>
      <c r="D51" s="4">
        <f>D42*-C51</f>
        <v>-64105.263157894755</v>
      </c>
    </row>
    <row r="52" spans="1:4" x14ac:dyDescent="0.35">
      <c r="A52" s="8" t="s">
        <v>15</v>
      </c>
      <c r="B52" s="8"/>
    </row>
    <row r="53" spans="1:4" s="4" customFormat="1" x14ac:dyDescent="0.35">
      <c r="A53" s="22" t="s">
        <v>16</v>
      </c>
    </row>
    <row r="54" spans="1:4" s="4" customFormat="1" x14ac:dyDescent="0.35">
      <c r="A54" s="1" t="s">
        <v>41</v>
      </c>
      <c r="B54" s="30"/>
      <c r="C54" s="31"/>
      <c r="D54" s="28">
        <v>-30000</v>
      </c>
    </row>
    <row r="55" spans="1:4" s="8" customFormat="1" x14ac:dyDescent="0.35">
      <c r="A55" s="8" t="s">
        <v>17</v>
      </c>
      <c r="B55" s="32"/>
      <c r="C55" s="33" t="s">
        <v>18</v>
      </c>
      <c r="D55" s="23">
        <f>SUM(D42:D54)</f>
        <v>311894.73684210522</v>
      </c>
    </row>
    <row r="56" spans="1:4" x14ac:dyDescent="0.35">
      <c r="B56" s="18"/>
      <c r="C56" s="18"/>
    </row>
    <row r="57" spans="1:4" s="4" customFormat="1" ht="15" thickBot="1" x14ac:dyDescent="0.4">
      <c r="A57" s="4" t="s">
        <v>21</v>
      </c>
      <c r="C57" s="25" t="s">
        <v>23</v>
      </c>
      <c r="D57" s="21">
        <f>IF(D55&lt;D23,D55,D23)</f>
        <v>106250</v>
      </c>
    </row>
    <row r="58" spans="1:4" s="4" customFormat="1" ht="15" thickTop="1" x14ac:dyDescent="0.35">
      <c r="D58" s="19"/>
    </row>
    <row r="59" spans="1:4" s="4" customFormat="1" ht="15" thickBot="1" x14ac:dyDescent="0.4">
      <c r="A59" s="4" t="s">
        <v>22</v>
      </c>
      <c r="D59" s="21">
        <f>IF(D23&gt;D57,D23-D57,0)</f>
        <v>0</v>
      </c>
    </row>
    <row r="60" spans="1:4" ht="15" thickTop="1" x14ac:dyDescent="0.35"/>
    <row r="61" spans="1:4" s="35" customFormat="1" x14ac:dyDescent="0.35">
      <c r="A61" s="56" t="s">
        <v>45</v>
      </c>
      <c r="B61" s="56"/>
      <c r="C61" s="56"/>
      <c r="D61" s="56"/>
    </row>
    <row r="62" spans="1:4" ht="30" customHeight="1" x14ac:dyDescent="0.35">
      <c r="A62" s="50" t="s">
        <v>49</v>
      </c>
      <c r="B62" s="50"/>
      <c r="C62" s="50"/>
      <c r="D62" s="50"/>
    </row>
    <row r="63" spans="1:4" s="35" customFormat="1" ht="30.75" customHeight="1" x14ac:dyDescent="0.35">
      <c r="A63" s="50" t="s">
        <v>62</v>
      </c>
      <c r="B63" s="50"/>
      <c r="C63" s="50"/>
      <c r="D63" s="50"/>
    </row>
    <row r="65" ht="32.5" customHeight="1" x14ac:dyDescent="0.35"/>
  </sheetData>
  <mergeCells count="15">
    <mergeCell ref="A1:D1"/>
    <mergeCell ref="A3:D3"/>
    <mergeCell ref="A7:D7"/>
    <mergeCell ref="A8:D8"/>
    <mergeCell ref="A4:D5"/>
    <mergeCell ref="F10:I11"/>
    <mergeCell ref="A62:D62"/>
    <mergeCell ref="A61:D61"/>
    <mergeCell ref="J10:L12"/>
    <mergeCell ref="C10:C12"/>
    <mergeCell ref="A63:D63"/>
    <mergeCell ref="A34:D34"/>
    <mergeCell ref="A33:D33"/>
    <mergeCell ref="A41:B41"/>
    <mergeCell ref="A2:D2"/>
  </mergeCells>
  <printOptions horizontalCentered="1"/>
  <pageMargins left="0.7" right="0.7"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A6DE5DC1E9804CB08B654BBBFB35F1" ma:contentTypeVersion="10" ma:contentTypeDescription="Create a new document." ma:contentTypeScope="" ma:versionID="f55e344ba674249d52c2c890ad7851bb">
  <xsd:schema xmlns:xsd="http://www.w3.org/2001/XMLSchema" xmlns:xs="http://www.w3.org/2001/XMLSchema" xmlns:p="http://schemas.microsoft.com/office/2006/metadata/properties" xmlns:ns3="9a97127b-7482-436f-9487-cd16fd0d87cd" targetNamespace="http://schemas.microsoft.com/office/2006/metadata/properties" ma:root="true" ma:fieldsID="e970544d6afca52899ea057bcf6f4730" ns3:_="">
    <xsd:import namespace="9a97127b-7482-436f-9487-cd16fd0d87c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7127b-7482-436f-9487-cd16fd0d8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9a97127b-7482-436f-9487-cd16fd0d87cd"/>
    <ds:schemaRef ds:uri="http://schemas.microsoft.com/office/2006/metadata/properties"/>
  </ds:schemaRefs>
</ds:datastoreItem>
</file>

<file path=customXml/itemProps3.xml><?xml version="1.0" encoding="utf-8"?>
<ds:datastoreItem xmlns:ds="http://schemas.openxmlformats.org/officeDocument/2006/customXml" ds:itemID="{65C166CF-C48E-4491-B01B-91F474D4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7127b-7482-436f-9487-cd16fd0d8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Ashly Kellogg</cp:lastModifiedBy>
  <cp:lastPrinted>2020-03-28T19:58:40Z</cp:lastPrinted>
  <dcterms:created xsi:type="dcterms:W3CDTF">2020-03-27T12:57:36Z</dcterms:created>
  <dcterms:modified xsi:type="dcterms:W3CDTF">2020-04-13T20:22:27Z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0x010100B3A6DE5DC1E9804CB08B654BBBFB35F1</vt:lpwstr>
  </property>
  <property fmtid="{D5CDD505-2E9C-101B-9397-08002B2CF9AE}" pid="3" name="{A44787D4-0540-4523-9961-78E4036D8C6D}">
    <vt:lpwstr>{3208C336-E8FA-47ED-8D5C-B39063224D55}</vt:lpwstr>
  </property>
</Properties>
</file>